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2220" windowHeight="10800"/>
  </bookViews>
  <sheets>
    <sheet name="项目详细信息" sheetId="46" r:id="rId1"/>
  </sheets>
  <definedNames>
    <definedName name="_xlnm.Print_Area" localSheetId="0">项目详细信息!$A$1:$M$35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<sst xmlns="http://schemas.openxmlformats.org/spreadsheetml/2006/main" count="80" uniqueCount="78">
  <si>
    <t>地方政府新增专项债券项目信息披露表</t>
  </si>
  <si>
    <r>
      <rPr>
        <sz val="11"/>
        <color theme="1"/>
        <rFont val="宋体"/>
        <charset val="134"/>
      </rPr>
      <t>单位：亿元</t>
    </r>
  </si>
  <si>
    <r>
      <rPr>
        <sz val="12"/>
        <color theme="1"/>
        <rFont val="宋体"/>
        <charset val="134"/>
      </rPr>
      <t>项目名称</t>
    </r>
  </si>
  <si>
    <t>射洪市星光社区城中村改造项目</t>
  </si>
  <si>
    <r>
      <rPr>
        <sz val="12"/>
        <color theme="1"/>
        <rFont val="宋体"/>
        <charset val="134"/>
      </rPr>
      <t>项目类型</t>
    </r>
  </si>
  <si>
    <t>其他</t>
  </si>
  <si>
    <t>本只专项债券中用于该项目的金额（亿元）</t>
  </si>
  <si>
    <t>其中：用于符合条件的重大项目资本金的金额</t>
  </si>
  <si>
    <r>
      <rPr>
        <sz val="12"/>
        <color theme="1"/>
        <rFont val="宋体"/>
        <charset val="134"/>
      </rPr>
      <t>项目简要描述</t>
    </r>
  </si>
  <si>
    <t>本项目拆迁范围位于星光社区、二郎庙村、光荣七里村，整体实施范围约772亩，均为集体建设用地。涉及农户702户，其中拆迁危旧房农户约26户；征拆建筑物主体面积约203884.29m²,其中征拆危旧房主体约6325.8平米；通过提供给安置人员货币化（房票）安置与统规统建还房安置的方式安置2538人，其中：货币化（房票）安置1777人，统规统建还房安置761人。货币化（房票）安置面积约53310m²；统规统建还房安置总建筑面积30668.30m²,地上建筑4732.50m²,地下建筑5935.80m²。</t>
  </si>
  <si>
    <r>
      <rPr>
        <sz val="12"/>
        <color theme="1"/>
        <rFont val="宋体"/>
        <charset val="134"/>
      </rPr>
      <t>项目建设期</t>
    </r>
  </si>
  <si>
    <r>
      <t>2025</t>
    </r>
    <r>
      <rPr>
        <sz val="12"/>
        <color rgb="FF000000"/>
        <rFont val="宋体"/>
        <charset val="134"/>
      </rPr>
      <t>年至</t>
    </r>
    <r>
      <rPr>
        <sz val="12"/>
        <color rgb="FF000000"/>
        <rFont val="Times New Roman"/>
        <charset val="134"/>
      </rPr>
      <t>2028</t>
    </r>
    <r>
      <rPr>
        <sz val="12"/>
        <color rgb="FF000000"/>
        <rFont val="宋体"/>
        <charset val="134"/>
      </rPr>
      <t>年</t>
    </r>
  </si>
  <si>
    <r>
      <rPr>
        <sz val="12"/>
        <color theme="1"/>
        <rFont val="宋体"/>
        <charset val="134"/>
      </rPr>
      <t>项目运营期</t>
    </r>
  </si>
  <si>
    <r>
      <t>2028</t>
    </r>
    <r>
      <rPr>
        <sz val="12"/>
        <color rgb="FF000000"/>
        <rFont val="宋体"/>
        <charset val="134"/>
      </rPr>
      <t>年至</t>
    </r>
    <r>
      <rPr>
        <sz val="12"/>
        <color rgb="FF000000"/>
        <rFont val="Times New Roman"/>
        <charset val="134"/>
      </rPr>
      <t>2033</t>
    </r>
    <r>
      <rPr>
        <sz val="12"/>
        <color rgb="FF000000"/>
        <rFont val="宋体"/>
        <charset val="134"/>
      </rPr>
      <t>年</t>
    </r>
  </si>
  <si>
    <r>
      <rPr>
        <sz val="12"/>
        <color theme="1"/>
        <rFont val="宋体"/>
        <charset val="134"/>
      </rPr>
      <t>债券存续期内项目总投资</t>
    </r>
  </si>
  <si>
    <r>
      <rPr>
        <sz val="12"/>
        <color theme="1"/>
        <rFont val="宋体"/>
        <charset val="134"/>
      </rPr>
      <t>其中：不含专项债券的项目资本金</t>
    </r>
  </si>
  <si>
    <r>
      <rPr>
        <sz val="12"/>
        <color theme="1"/>
        <rFont val="宋体"/>
        <charset val="134"/>
      </rPr>
      <t>专项债券融资</t>
    </r>
  </si>
  <si>
    <r>
      <rPr>
        <sz val="12"/>
        <color theme="1"/>
        <rFont val="宋体"/>
        <charset val="134"/>
      </rPr>
      <t>其他债务融资</t>
    </r>
  </si>
  <si>
    <t>项目分年融资计划（亿元）</t>
  </si>
  <si>
    <r>
      <t>2022</t>
    </r>
    <r>
      <rPr>
        <sz val="12"/>
        <color theme="1"/>
        <rFont val="宋体"/>
        <charset val="134"/>
      </rPr>
      <t>年及
以前年度</t>
    </r>
  </si>
  <si>
    <r>
      <t>2023</t>
    </r>
    <r>
      <rPr>
        <sz val="12"/>
        <color theme="1"/>
        <rFont val="宋体"/>
        <charset val="134"/>
      </rPr>
      <t>年</t>
    </r>
  </si>
  <si>
    <r>
      <t>2024</t>
    </r>
    <r>
      <rPr>
        <sz val="12"/>
        <color theme="1"/>
        <rFont val="宋体"/>
        <charset val="134"/>
      </rPr>
      <t>年</t>
    </r>
  </si>
  <si>
    <r>
      <t>2025</t>
    </r>
    <r>
      <rPr>
        <sz val="12"/>
        <color theme="1"/>
        <rFont val="宋体"/>
        <charset val="134"/>
      </rPr>
      <t>年</t>
    </r>
  </si>
  <si>
    <r>
      <t>2026</t>
    </r>
    <r>
      <rPr>
        <sz val="12"/>
        <color theme="1"/>
        <rFont val="宋体"/>
        <charset val="134"/>
      </rPr>
      <t>年</t>
    </r>
  </si>
  <si>
    <r>
      <t>2027</t>
    </r>
    <r>
      <rPr>
        <sz val="12"/>
        <color theme="1"/>
        <rFont val="宋体"/>
        <charset val="134"/>
      </rPr>
      <t>年</t>
    </r>
  </si>
  <si>
    <r>
      <t>2028</t>
    </r>
    <r>
      <rPr>
        <sz val="12"/>
        <color theme="1"/>
        <rFont val="宋体"/>
        <charset val="134"/>
      </rPr>
      <t>年</t>
    </r>
  </si>
  <si>
    <r>
      <t>2029</t>
    </r>
    <r>
      <rPr>
        <sz val="12"/>
        <color theme="1"/>
        <rFont val="宋体"/>
        <charset val="134"/>
      </rPr>
      <t>年</t>
    </r>
  </si>
  <si>
    <r>
      <t>2029</t>
    </r>
    <r>
      <rPr>
        <sz val="12"/>
        <color theme="1"/>
        <rFont val="宋体"/>
        <charset val="134"/>
      </rPr>
      <t>年及
以后年度</t>
    </r>
  </si>
  <si>
    <r>
      <rPr>
        <sz val="12"/>
        <color theme="1"/>
        <rFont val="宋体"/>
        <charset val="134"/>
      </rPr>
      <t>债券存续期内项目总收益</t>
    </r>
  </si>
  <si>
    <t>债券存续期内项目分年收益（亿元）</t>
  </si>
  <si>
    <t>2023年</t>
  </si>
  <si>
    <t>2024年</t>
  </si>
  <si>
    <t>2025年</t>
  </si>
  <si>
    <t>2026年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</si>
  <si>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</si>
  <si>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</si>
  <si>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</si>
  <si>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</si>
  <si>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</si>
  <si>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</si>
  <si>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</si>
  <si>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</si>
  <si>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</si>
  <si>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</si>
  <si>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</si>
  <si>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</si>
  <si>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</si>
  <si>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</si>
  <si>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</si>
  <si>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</si>
  <si>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</si>
  <si>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</si>
  <si>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</si>
  <si>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</si>
  <si>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</si>
  <si>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</si>
  <si>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</si>
  <si>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</si>
  <si>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</si>
  <si>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</si>
  <si>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</si>
  <si>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</si>
  <si>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</si>
  <si>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</si>
  <si>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</si>
  <si>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2058年</t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</si>
  <si>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项目总投资</t>
    </r>
  </si>
  <si>
    <r>
      <rPr>
        <sz val="12"/>
        <color theme="1"/>
        <rFont val="宋体"/>
        <charset val="134"/>
      </rPr>
      <t>债券存续期内项目总债务融资本息</t>
    </r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</si>
  <si>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项目总债务融资本息</t>
    </r>
  </si>
  <si>
    <r>
      <rPr>
        <sz val="12"/>
        <color theme="1"/>
        <rFont val="宋体"/>
        <charset val="134"/>
      </rPr>
      <t>债券存续期内项目总债务融资本金</t>
    </r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</si>
  <si>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项目总债务融资本金</t>
    </r>
  </si>
  <si>
    <r>
      <rPr>
        <sz val="12"/>
        <color theme="1"/>
        <rFont val="宋体"/>
        <charset val="134"/>
      </rPr>
      <t>债券存续期内项目总地方债券融资本息</t>
    </r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</si>
  <si>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项目总地方债券融资本息</t>
    </r>
  </si>
  <si>
    <r>
      <rPr>
        <sz val="12"/>
        <color theme="1"/>
        <rFont val="宋体"/>
        <charset val="134"/>
      </rPr>
      <t>债券存续期内项目总地方债券融资本金</t>
    </r>
  </si>
  <si>
    <r>
      <rPr>
        <sz val="12"/>
        <color theme="1"/>
        <rFont val="宋体"/>
        <charset val="134"/>
      </rPr>
      <t>债券存续期内项目总收益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项目总地方债券融资本金</t>
    </r>
  </si>
  <si>
    <r>
      <rPr>
        <sz val="12"/>
        <color theme="1"/>
        <rFont val="宋体"/>
        <charset val="134"/>
      </rPr>
      <t>项目收益预测依据</t>
    </r>
  </si>
  <si>
    <t>《关于射洪市星光社区城中村改造项目土地出让的情况说明》；相关线上平台数据。</t>
  </si>
  <si>
    <r>
      <rPr>
        <sz val="11"/>
        <color theme="1"/>
        <rFont val="宋体"/>
        <charset val="134"/>
      </rPr>
      <t>注：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 xml:space="preserve">本表中项目总收益指的是债券存续期内的项目总收益。
</t>
    </r>
    <r>
      <rPr>
        <sz val="11"/>
        <color theme="1"/>
        <rFont val="Times New Roman"/>
        <charset val="134"/>
      </rPr>
      <t xml:space="preserve">    2.</t>
    </r>
    <r>
      <rPr>
        <sz val="11"/>
        <color theme="1"/>
        <rFont val="宋体"/>
        <charset val="134"/>
      </rPr>
      <t>历史年度的项目收益填写实际数据，未来年度的项目收益填写预测数据。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</si>
</sst>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31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6"/>
      <name val="黑体"/>
      <charset val="134"/>
    </font>
    <font>
      <b/>
      <sz val="11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indexed="8"/>
      <name val="Times New Roman"/>
      <charset val="134"/>
    </font>
    <font>
      <sz val="12"/>
      <color rgb="FF000000"/>
      <name val="Times New Roman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7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</cellStyleXfs>
  <cellXfs count="31">
    <xf numFmtId="0" fontId="0" fillId="0" borderId="0" xfId="0">
      <alignment vertical="center"/>
    </xf>
    <xf numFmtId="0" fontId="1" fillId="0" borderId="0" xfId="56" applyFont="1"/>
    <xf numFmtId="0" fontId="2" fillId="0" borderId="0" xfId="56" applyFont="1" applyAlignment="1">
      <alignment horizontal="center" vertical="center"/>
    </xf>
    <xf numFmtId="0" fontId="3" fillId="0" borderId="0" xfId="52" applyFont="1">
      <alignment vertical="center"/>
    </xf>
    <xf numFmtId="0" fontId="4" fillId="0" borderId="1" xfId="52" applyFont="1" applyBorder="1" applyAlignment="1">
      <alignment horizontal="center" vertical="center"/>
    </xf>
    <xf numFmtId="0" fontId="5" fillId="0" borderId="1" xfId="52" applyFont="1" applyBorder="1" applyAlignment="1">
      <alignment horizontal="center" vertical="center"/>
    </xf>
    <xf numFmtId="0" fontId="4" fillId="2" borderId="1" xfId="52" applyFont="1" applyFill="1" applyBorder="1" applyAlignment="1">
      <alignment horizontal="center" vertical="center"/>
    </xf>
    <xf numFmtId="0" fontId="6" fillId="2" borderId="1" xfId="52" applyFont="1" applyFill="1" applyBorder="1" applyAlignment="1">
      <alignment horizontal="center" vertical="center"/>
    </xf>
    <xf numFmtId="0" fontId="1" fillId="2" borderId="1" xfId="52" applyFont="1" applyFill="1" applyBorder="1" applyAlignment="1">
      <alignment horizontal="center" vertical="center"/>
    </xf>
    <xf numFmtId="176" fontId="4" fillId="2" borderId="1" xfId="52" applyNumberFormat="1" applyFont="1" applyFill="1" applyBorder="1" applyAlignment="1">
      <alignment horizontal="center" vertical="center"/>
    </xf>
    <xf numFmtId="0" fontId="5" fillId="2" borderId="1" xfId="52" applyFont="1" applyFill="1" applyBorder="1" applyAlignment="1">
      <alignment horizontal="center" vertical="center" wrapText="1"/>
    </xf>
    <xf numFmtId="0" fontId="4" fillId="2" borderId="1" xfId="52" applyFont="1" applyFill="1" applyBorder="1" applyAlignment="1">
      <alignment horizontal="center" vertical="center" wrapText="1"/>
    </xf>
    <xf numFmtId="176" fontId="7" fillId="3" borderId="1" xfId="0" applyNumberFormat="1" applyFont="1" applyFill="1" applyBorder="1" applyAlignment="1">
      <alignment horizontal="center" vertical="center"/>
    </xf>
    <xf numFmtId="0" fontId="5" fillId="0" borderId="1" xfId="52" applyFont="1" applyBorder="1" applyAlignment="1">
      <alignment horizontal="center" vertical="center" wrapText="1"/>
    </xf>
    <xf numFmtId="0" fontId="4" fillId="0" borderId="1" xfId="52" applyFont="1" applyBorder="1" applyAlignment="1">
      <alignment horizontal="center" vertical="center" wrapText="1"/>
    </xf>
    <xf numFmtId="0" fontId="8" fillId="0" borderId="1" xfId="52" applyFont="1" applyBorder="1" applyAlignment="1">
      <alignment horizontal="center" vertical="center"/>
    </xf>
    <xf numFmtId="176" fontId="4" fillId="0" borderId="1" xfId="52" applyNumberFormat="1" applyFont="1" applyBorder="1" applyAlignment="1">
      <alignment horizontal="center" vertical="center"/>
    </xf>
    <xf numFmtId="0" fontId="6" fillId="0" borderId="1" xfId="52" applyFont="1" applyBorder="1" applyAlignment="1">
      <alignment horizontal="center" vertical="center"/>
    </xf>
    <xf numFmtId="0" fontId="1" fillId="0" borderId="1" xfId="52" applyFont="1" applyBorder="1" applyAlignment="1">
      <alignment horizontal="center" vertical="center"/>
    </xf>
    <xf numFmtId="0" fontId="4" fillId="0" borderId="2" xfId="52" applyFont="1" applyBorder="1" applyAlignment="1">
      <alignment horizontal="center" vertical="center"/>
    </xf>
    <xf numFmtId="176" fontId="4" fillId="0" borderId="1" xfId="52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9" fillId="0" borderId="6" xfId="52" applyFont="1" applyBorder="1" applyAlignment="1">
      <alignment horizontal="left" vertical="center" wrapText="1"/>
    </xf>
    <xf numFmtId="0" fontId="9" fillId="0" borderId="0" xfId="52" applyFont="1">
      <alignment vertical="center"/>
    </xf>
    <xf numFmtId="0" fontId="9" fillId="0" borderId="0" xfId="52" applyFont="1" applyAlignment="1">
      <alignment horizontal="right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2 3" xfId="52"/>
    <cellStyle name="常规 2 3" xfId="53"/>
    <cellStyle name="常规 2 4" xfId="54"/>
    <cellStyle name="常规 2 5" xfId="55"/>
    <cellStyle name="常规 2 5 2" xfId="56"/>
    <cellStyle name="常规 3" xfId="5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L36"/>
  <sheetViews>
    <sheetView tabSelected="1" view="pageBreakPreview" zoomScale="55" zoomScaleNormal="70" workbookViewId="0">
      <selection activeCell="I15" sqref="I15"/>
    </sheetView>
  </sheetViews>
  <sheetFormatPr defaultColWidth="9" defaultRowHeight="15.5"/>
  <cols>
    <col min="1" max="10" width="15" style="1" customWidth="1"/>
    <col min="11" max="11" width="16.1272727272727" style="1" customWidth="1"/>
    <col min="12" max="12" width="14.3727272727273" style="1" customWidth="1"/>
    <col min="13" max="16384" width="9" style="1"/>
  </cols>
  <sheetData>
    <row r="1" ht="19.9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1" customHeight="1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28" t="s">
        <v>1</v>
      </c>
    </row>
    <row r="3" ht="21" customHeight="1" spans="1:12">
      <c r="A3" s="4" t="s">
        <v>2</v>
      </c>
      <c r="B3" s="4"/>
      <c r="C3" s="4"/>
      <c r="D3" s="5" t="s">
        <v>3</v>
      </c>
      <c r="E3" s="4"/>
      <c r="F3" s="4"/>
      <c r="G3" s="4"/>
      <c r="H3" s="4"/>
      <c r="I3" s="4"/>
      <c r="J3" s="4"/>
      <c r="K3" s="4"/>
      <c r="L3" s="4"/>
    </row>
    <row r="4" ht="21" customHeight="1" spans="1:12">
      <c r="A4" s="6" t="s">
        <v>4</v>
      </c>
      <c r="B4" s="6"/>
      <c r="C4" s="6"/>
      <c r="D4" s="6" t="s">
        <v>5</v>
      </c>
      <c r="E4" s="6"/>
      <c r="F4" s="6"/>
      <c r="G4" s="6"/>
      <c r="H4" s="6"/>
      <c r="I4" s="6"/>
      <c r="J4" s="6"/>
      <c r="K4" s="6"/>
      <c r="L4" s="6"/>
    </row>
    <row r="5" ht="21" customHeight="1" spans="1:12">
      <c r="A5" s="7" t="s">
        <v>6</v>
      </c>
      <c r="B5" s="8"/>
      <c r="C5" s="8"/>
      <c r="D5" s="9">
        <v>0.35</v>
      </c>
      <c r="E5" s="9"/>
      <c r="F5" s="9"/>
      <c r="G5" s="9"/>
      <c r="H5" s="9"/>
      <c r="I5" s="9"/>
      <c r="J5" s="9"/>
      <c r="K5" s="9"/>
      <c r="L5" s="9"/>
    </row>
    <row r="6" ht="21" customHeight="1" spans="1:12">
      <c r="A6" s="10" t="s">
        <v>7</v>
      </c>
      <c r="B6" s="11"/>
      <c r="C6" s="11"/>
      <c r="D6" s="12"/>
      <c r="E6" s="12"/>
      <c r="F6" s="12"/>
      <c r="G6" s="12"/>
      <c r="H6" s="12"/>
      <c r="I6" s="12"/>
      <c r="J6" s="12"/>
      <c r="K6" s="12"/>
      <c r="L6" s="12"/>
    </row>
    <row r="7" ht="69" customHeight="1" spans="1:12">
      <c r="A7" s="4" t="s">
        <v>8</v>
      </c>
      <c r="B7" s="4"/>
      <c r="C7" s="4"/>
      <c r="D7" s="13" t="s">
        <v>9</v>
      </c>
      <c r="E7" s="14"/>
      <c r="F7" s="14"/>
      <c r="G7" s="14"/>
      <c r="H7" s="14"/>
      <c r="I7" s="14"/>
      <c r="J7" s="14"/>
      <c r="K7" s="14"/>
      <c r="L7" s="14"/>
    </row>
    <row r="8" ht="21" customHeight="1" spans="1:12">
      <c r="A8" s="4" t="s">
        <v>10</v>
      </c>
      <c r="B8" s="4"/>
      <c r="C8" s="4"/>
      <c r="D8" s="15" t="s">
        <v>11</v>
      </c>
      <c r="E8" s="4"/>
      <c r="F8" s="4"/>
      <c r="G8" s="4"/>
      <c r="H8" s="4"/>
      <c r="I8" s="4"/>
      <c r="J8" s="4"/>
      <c r="K8" s="4"/>
      <c r="L8" s="4"/>
    </row>
    <row r="9" ht="21" customHeight="1" spans="1:12">
      <c r="A9" s="4" t="s">
        <v>12</v>
      </c>
      <c r="B9" s="4"/>
      <c r="C9" s="4"/>
      <c r="D9" s="15" t="s">
        <v>13</v>
      </c>
      <c r="E9" s="4"/>
      <c r="F9" s="4"/>
      <c r="G9" s="4"/>
      <c r="H9" s="4"/>
      <c r="I9" s="4"/>
      <c r="J9" s="4"/>
      <c r="K9" s="4"/>
      <c r="L9" s="4"/>
    </row>
    <row r="10" ht="21" customHeight="1" spans="1:12">
      <c r="A10" s="4" t="s">
        <v>14</v>
      </c>
      <c r="B10" s="4"/>
      <c r="C10" s="4"/>
      <c r="D10" s="16">
        <f>D11+D12+D13</f>
        <v>11.644038</v>
      </c>
      <c r="E10" s="16"/>
      <c r="F10" s="16"/>
      <c r="G10" s="16"/>
      <c r="H10" s="16"/>
      <c r="I10" s="16"/>
      <c r="J10" s="16"/>
      <c r="K10" s="16"/>
      <c r="L10" s="16"/>
    </row>
    <row r="11" ht="21" customHeight="1" spans="1:12">
      <c r="A11" s="4" t="s">
        <v>15</v>
      </c>
      <c r="B11" s="4"/>
      <c r="C11" s="4"/>
      <c r="D11" s="16">
        <v>3.144038</v>
      </c>
      <c r="E11" s="16"/>
      <c r="F11" s="16"/>
      <c r="G11" s="16"/>
      <c r="H11" s="16"/>
      <c r="I11" s="16"/>
      <c r="J11" s="16"/>
      <c r="K11" s="16"/>
      <c r="L11" s="16"/>
    </row>
    <row r="12" ht="21" customHeight="1" spans="1:12">
      <c r="A12" s="4" t="s">
        <v>16</v>
      </c>
      <c r="B12" s="4"/>
      <c r="C12" s="4"/>
      <c r="D12" s="16">
        <v>8.5</v>
      </c>
      <c r="E12" s="16"/>
      <c r="F12" s="16"/>
      <c r="G12" s="16"/>
      <c r="H12" s="16"/>
      <c r="I12" s="16"/>
      <c r="J12" s="16"/>
      <c r="K12" s="16"/>
      <c r="L12" s="16"/>
    </row>
    <row r="13" ht="21" customHeight="1" spans="1:12">
      <c r="A13" s="4" t="s">
        <v>17</v>
      </c>
      <c r="B13" s="4"/>
      <c r="C13" s="4"/>
      <c r="D13" s="16">
        <f>SUM(D17:L17)</f>
        <v>0</v>
      </c>
      <c r="E13" s="16"/>
      <c r="F13" s="16"/>
      <c r="G13" s="16"/>
      <c r="H13" s="16"/>
      <c r="I13" s="16"/>
      <c r="J13" s="16"/>
      <c r="K13" s="16"/>
      <c r="L13" s="16"/>
    </row>
    <row r="14" ht="21" customHeight="1" spans="1:12">
      <c r="A14" s="17" t="s">
        <v>18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ht="30.5" spans="1:12">
      <c r="A15" s="19"/>
      <c r="B15" s="19"/>
      <c r="C15" s="19"/>
      <c r="D15" s="14" t="s">
        <v>19</v>
      </c>
      <c r="E15" s="4" t="s">
        <v>20</v>
      </c>
      <c r="F15" s="4" t="s">
        <v>21</v>
      </c>
      <c r="G15" s="4" t="s">
        <v>22</v>
      </c>
      <c r="H15" s="4" t="s">
        <v>23</v>
      </c>
      <c r="I15" s="4" t="s">
        <v>24</v>
      </c>
      <c r="J15" s="4" t="s">
        <v>25</v>
      </c>
      <c r="K15" s="4" t="s">
        <v>26</v>
      </c>
      <c r="L15" s="14" t="s">
        <v>27</v>
      </c>
    </row>
    <row r="16" ht="21" customHeight="1" spans="1:12">
      <c r="A16" s="4" t="s">
        <v>16</v>
      </c>
      <c r="B16" s="4"/>
      <c r="C16" s="4"/>
      <c r="D16" s="20"/>
      <c r="E16" s="20"/>
      <c r="F16" s="20"/>
      <c r="G16" s="20">
        <v>1.8</v>
      </c>
      <c r="H16" s="20">
        <v>3.5</v>
      </c>
      <c r="I16" s="20">
        <v>3.2</v>
      </c>
      <c r="J16" s="20"/>
      <c r="K16" s="20"/>
      <c r="L16" s="16"/>
    </row>
    <row r="17" ht="21" customHeight="1" spans="1:12">
      <c r="A17" s="4" t="s">
        <v>17</v>
      </c>
      <c r="B17" s="4"/>
      <c r="C17" s="4"/>
      <c r="D17" s="20"/>
      <c r="E17" s="20"/>
      <c r="F17" s="20"/>
      <c r="G17" s="20"/>
      <c r="H17" s="20"/>
      <c r="I17" s="20"/>
      <c r="J17" s="20"/>
      <c r="K17" s="20"/>
      <c r="L17" s="16"/>
    </row>
    <row r="18" ht="21" customHeight="1" spans="1:1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ht="21" customHeight="1" spans="1:12">
      <c r="A19" s="4" t="s">
        <v>28</v>
      </c>
      <c r="B19" s="4"/>
      <c r="C19" s="4"/>
      <c r="D19" s="16">
        <f>SUM(L21:L26,J21:J26,H21:H26,F21:F26,D21:D26,B21:B26)</f>
        <v>13.579686</v>
      </c>
      <c r="E19" s="16"/>
      <c r="F19" s="16"/>
      <c r="G19" s="16"/>
      <c r="H19" s="16"/>
      <c r="I19" s="16"/>
      <c r="J19" s="16"/>
      <c r="K19" s="16"/>
      <c r="L19" s="16"/>
    </row>
    <row r="20" ht="27" customHeight="1" spans="1:12">
      <c r="A20" s="17" t="s">
        <v>29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ht="21" customHeight="1" spans="1:12">
      <c r="A21" s="4" t="s">
        <v>30</v>
      </c>
      <c r="B21" s="16">
        <v>0</v>
      </c>
      <c r="C21" s="4" t="s">
        <v>31</v>
      </c>
      <c r="D21" s="16">
        <v>0</v>
      </c>
      <c r="E21" s="4" t="s">
        <v>32</v>
      </c>
      <c r="F21" s="16">
        <v>0</v>
      </c>
      <c r="G21" s="4" t="s">
        <v>33</v>
      </c>
      <c r="H21" s="16">
        <v>0</v>
      </c>
      <c r="I21" s="4" t="s">
        <v>34</v>
      </c>
      <c r="J21" s="16">
        <v>0</v>
      </c>
      <c r="K21" s="4" t="s">
        <v>35</v>
      </c>
      <c r="L21" s="16">
        <v>2.26344</v>
      </c>
    </row>
    <row r="22" ht="21" customHeight="1" spans="1:12">
      <c r="A22" s="4" t="s">
        <v>36</v>
      </c>
      <c r="B22" s="16">
        <v>2.26344</v>
      </c>
      <c r="C22" s="4" t="s">
        <v>37</v>
      </c>
      <c r="D22" s="16">
        <v>2.26344</v>
      </c>
      <c r="E22" s="4" t="s">
        <v>38</v>
      </c>
      <c r="F22" s="16">
        <v>2.263122</v>
      </c>
      <c r="G22" s="4" t="s">
        <v>39</v>
      </c>
      <c r="H22" s="16">
        <v>2.263122</v>
      </c>
      <c r="I22" s="4" t="s">
        <v>40</v>
      </c>
      <c r="J22" s="16">
        <v>2.263122</v>
      </c>
      <c r="K22" s="4" t="s">
        <v>41</v>
      </c>
      <c r="L22" s="16"/>
    </row>
    <row r="23" ht="21" customHeight="1" spans="1:12">
      <c r="A23" s="4" t="s">
        <v>42</v>
      </c>
      <c r="B23" s="16"/>
      <c r="C23" s="4" t="s">
        <v>43</v>
      </c>
      <c r="D23" s="16"/>
      <c r="E23" s="4" t="s">
        <v>44</v>
      </c>
      <c r="F23" s="16"/>
      <c r="G23" s="4" t="s">
        <v>45</v>
      </c>
      <c r="H23" s="16"/>
      <c r="I23" s="4" t="s">
        <v>46</v>
      </c>
      <c r="J23" s="16"/>
      <c r="K23" s="4" t="s">
        <v>47</v>
      </c>
      <c r="L23" s="16"/>
    </row>
    <row r="24" ht="21" customHeight="1" spans="1:12">
      <c r="A24" s="4" t="s">
        <v>48</v>
      </c>
      <c r="B24" s="16"/>
      <c r="C24" s="4" t="s">
        <v>49</v>
      </c>
      <c r="D24" s="16"/>
      <c r="E24" s="4" t="s">
        <v>50</v>
      </c>
      <c r="F24" s="16"/>
      <c r="G24" s="4" t="s">
        <v>51</v>
      </c>
      <c r="H24" s="16"/>
      <c r="I24" s="4" t="s">
        <v>52</v>
      </c>
      <c r="J24" s="16"/>
      <c r="K24" s="4" t="s">
        <v>53</v>
      </c>
      <c r="L24" s="16"/>
    </row>
    <row r="25" ht="21" customHeight="1" spans="1:12">
      <c r="A25" s="4" t="s">
        <v>54</v>
      </c>
      <c r="B25" s="16"/>
      <c r="C25" s="4" t="s">
        <v>55</v>
      </c>
      <c r="D25" s="16"/>
      <c r="E25" s="4" t="s">
        <v>56</v>
      </c>
      <c r="F25" s="16"/>
      <c r="G25" s="4" t="s">
        <v>57</v>
      </c>
      <c r="H25" s="16"/>
      <c r="I25" s="4" t="s">
        <v>58</v>
      </c>
      <c r="J25" s="16"/>
      <c r="K25" s="4" t="s">
        <v>59</v>
      </c>
      <c r="L25" s="16"/>
    </row>
    <row r="26" ht="21" customHeight="1" spans="1:12">
      <c r="A26" s="4" t="s">
        <v>60</v>
      </c>
      <c r="B26" s="16"/>
      <c r="C26" s="4" t="s">
        <v>61</v>
      </c>
      <c r="D26" s="16"/>
      <c r="E26" s="4" t="s">
        <v>62</v>
      </c>
      <c r="F26" s="16"/>
      <c r="G26" s="4" t="s">
        <v>63</v>
      </c>
      <c r="H26" s="16"/>
      <c r="I26" s="4" t="s">
        <v>64</v>
      </c>
      <c r="J26" s="16"/>
      <c r="K26" s="4" t="s">
        <v>65</v>
      </c>
      <c r="L26" s="16"/>
    </row>
    <row r="27" ht="25.15" customHeight="1" spans="1:12">
      <c r="A27" s="21"/>
      <c r="B27" s="22"/>
      <c r="C27" s="22"/>
      <c r="D27" s="22"/>
      <c r="E27" s="23"/>
      <c r="F27" s="24" t="s">
        <v>66</v>
      </c>
      <c r="G27" s="24"/>
      <c r="H27" s="24"/>
      <c r="I27" s="24"/>
      <c r="J27" s="24"/>
      <c r="K27" s="29">
        <f>D19/D10</f>
        <v>1.16623511534401</v>
      </c>
      <c r="L27" s="30"/>
    </row>
    <row r="28" ht="25.15" customHeight="1" spans="1:12">
      <c r="A28" s="24" t="s">
        <v>67</v>
      </c>
      <c r="B28" s="24"/>
      <c r="C28" s="24"/>
      <c r="D28" s="25">
        <v>10.948</v>
      </c>
      <c r="E28" s="25"/>
      <c r="F28" s="24" t="s">
        <v>68</v>
      </c>
      <c r="G28" s="24"/>
      <c r="H28" s="24"/>
      <c r="I28" s="24"/>
      <c r="J28" s="24"/>
      <c r="K28" s="29">
        <f>D19/D28</f>
        <v>1.24038052612349</v>
      </c>
      <c r="L28" s="30"/>
    </row>
    <row r="29" ht="25.15" customHeight="1" spans="1:12">
      <c r="A29" s="24" t="s">
        <v>69</v>
      </c>
      <c r="B29" s="24"/>
      <c r="C29" s="24"/>
      <c r="D29" s="25">
        <v>8.5</v>
      </c>
      <c r="E29" s="25"/>
      <c r="F29" s="24" t="s">
        <v>70</v>
      </c>
      <c r="G29" s="24"/>
      <c r="H29" s="24"/>
      <c r="I29" s="24"/>
      <c r="J29" s="24"/>
      <c r="K29" s="29">
        <f>D19/D29</f>
        <v>1.59761011764706</v>
      </c>
      <c r="L29" s="30"/>
    </row>
    <row r="30" ht="25.15" customHeight="1" spans="1:12">
      <c r="A30" s="24" t="s">
        <v>71</v>
      </c>
      <c r="B30" s="24"/>
      <c r="C30" s="24"/>
      <c r="D30" s="25">
        <v>10.948</v>
      </c>
      <c r="E30" s="25"/>
      <c r="F30" s="24" t="s">
        <v>72</v>
      </c>
      <c r="G30" s="24"/>
      <c r="H30" s="24"/>
      <c r="I30" s="24"/>
      <c r="J30" s="24"/>
      <c r="K30" s="29">
        <f>D19/D30</f>
        <v>1.24038052612349</v>
      </c>
      <c r="L30" s="30"/>
    </row>
    <row r="31" ht="25.15" customHeight="1" spans="1:12">
      <c r="A31" s="24" t="s">
        <v>73</v>
      </c>
      <c r="B31" s="24"/>
      <c r="C31" s="24"/>
      <c r="D31" s="25">
        <v>8.5</v>
      </c>
      <c r="E31" s="25"/>
      <c r="F31" s="24" t="s">
        <v>74</v>
      </c>
      <c r="G31" s="24"/>
      <c r="H31" s="24"/>
      <c r="I31" s="24"/>
      <c r="J31" s="24"/>
      <c r="K31" s="29">
        <f>D19/D31</f>
        <v>1.59761011764706</v>
      </c>
      <c r="L31" s="30"/>
    </row>
    <row r="32" ht="32" customHeight="1" spans="1:12">
      <c r="A32" s="4" t="s">
        <v>75</v>
      </c>
      <c r="B32" s="4"/>
      <c r="C32" s="13" t="s">
        <v>76</v>
      </c>
      <c r="D32" s="4"/>
      <c r="E32" s="4"/>
      <c r="F32" s="4"/>
      <c r="G32" s="4"/>
      <c r="H32" s="4"/>
      <c r="I32" s="4"/>
      <c r="J32" s="4"/>
      <c r="K32" s="4"/>
      <c r="L32" s="4"/>
    </row>
    <row r="33" ht="36" customHeight="1" spans="1:12">
      <c r="A33" s="26" t="s">
        <v>77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</row>
    <row r="34" spans="1:12">
      <c r="A34" s="3"/>
      <c r="B34" s="3"/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1:12">
      <c r="A35" s="3"/>
      <c r="B35" s="3"/>
      <c r="C35" s="27"/>
      <c r="D35" s="27"/>
      <c r="E35" s="27"/>
      <c r="F35" s="27"/>
      <c r="G35" s="27"/>
      <c r="H35" s="27"/>
      <c r="I35" s="27"/>
      <c r="J35" s="27"/>
      <c r="K35" s="27"/>
      <c r="L35" s="27"/>
    </row>
    <row r="36" spans="1:12">
      <c r="A36" s="3"/>
      <c r="B36" s="3"/>
      <c r="C36" s="27"/>
      <c r="D36" s="27"/>
      <c r="E36" s="27"/>
      <c r="F36" s="27"/>
      <c r="G36" s="27"/>
      <c r="H36" s="27"/>
      <c r="I36" s="27"/>
      <c r="J36" s="27"/>
      <c r="K36" s="27"/>
      <c r="L36" s="27"/>
    </row>
  </sheetData>
  <sheetProtection formatCells="0" formatColumns="0" formatRows="0" insertHyperlinks="0" sort="0" autoFilter="0" pivotTables="0"/>
  <protectedRanges>
    <protectedRange sqref="A2" name="区域3"/>
    <protectedRange sqref="L26 B21 D21 J26 D6:L6 K16:L16 D16:E16 D17:L17 D4:L4" name="区域1"/>
    <protectedRange sqref="K27:L31" name="区域1_1"/>
    <protectedRange sqref="D8:L9" name="区域1_5"/>
    <protectedRange sqref="F16:G16" name="区域1_8"/>
    <protectedRange sqref="B25:B26" name="区域1_9"/>
    <protectedRange sqref="D25:D26" name="区域1_10"/>
    <protectedRange sqref="F21 F25:F26" name="区域1_11"/>
    <protectedRange sqref="H21 H25:H26" name="区域1_12"/>
    <protectedRange sqref="J21 J25 L21 B22 D22" name="区域1_13"/>
    <protectedRange sqref="L25" name="区域1_14"/>
    <protectedRange sqref="D3:L3" name="区域1_17"/>
    <protectedRange sqref="D5:L5" name="区域1_18"/>
    <protectedRange sqref="D7:L7" name="区域1_19"/>
    <protectedRange sqref="D10:L13" name="区域1_20"/>
    <protectedRange sqref="H16:J16" name="区域1_21"/>
    <protectedRange sqref="D24 D23" name="区域1_22"/>
    <protectedRange sqref="H24 H23 H22 J22 L22 F22" name="区域1_26"/>
    <protectedRange sqref="D19" name="区域1_28"/>
    <protectedRange sqref="D28:E29 D30:E31" name="区域1_1_2"/>
    <protectedRange sqref="C32" name="区域1_29"/>
    <protectedRange sqref="B23 F23" name="区域1_7"/>
    <protectedRange sqref="J23" name="区域1_15"/>
    <protectedRange sqref="L23" name="区域1_16"/>
    <protectedRange sqref="B24 F24" name="区域1_31"/>
    <protectedRange sqref="J24" name="区域1_33"/>
    <protectedRange sqref="L24" name="区域1_34"/>
  </protectedRanges>
  <mergeCells count="53">
    <mergeCell ref="A1:L1"/>
    <mergeCell ref="A3:C3"/>
    <mergeCell ref="D3:L3"/>
    <mergeCell ref="A4:C4"/>
    <mergeCell ref="D4:L4"/>
    <mergeCell ref="A5:C5"/>
    <mergeCell ref="D5:L5"/>
    <mergeCell ref="A6:C6"/>
    <mergeCell ref="D6:L6"/>
    <mergeCell ref="A7:C7"/>
    <mergeCell ref="D7:L7"/>
    <mergeCell ref="A8:C8"/>
    <mergeCell ref="D8:L8"/>
    <mergeCell ref="A9:C9"/>
    <mergeCell ref="D9:L9"/>
    <mergeCell ref="A10:C10"/>
    <mergeCell ref="D10:L10"/>
    <mergeCell ref="A11:C11"/>
    <mergeCell ref="D11:L11"/>
    <mergeCell ref="A12:C12"/>
    <mergeCell ref="D12:L12"/>
    <mergeCell ref="A13:C13"/>
    <mergeCell ref="D13:L13"/>
    <mergeCell ref="A14:L14"/>
    <mergeCell ref="A15:C15"/>
    <mergeCell ref="A16:C16"/>
    <mergeCell ref="A17:C17"/>
    <mergeCell ref="A18:L18"/>
    <mergeCell ref="A19:C19"/>
    <mergeCell ref="D19:L19"/>
    <mergeCell ref="A20:L20"/>
    <mergeCell ref="A27:E27"/>
    <mergeCell ref="F27:J27"/>
    <mergeCell ref="K27:L27"/>
    <mergeCell ref="A28:C28"/>
    <mergeCell ref="D28:E28"/>
    <mergeCell ref="F28:J28"/>
    <mergeCell ref="K28:L28"/>
    <mergeCell ref="A29:C29"/>
    <mergeCell ref="D29:E29"/>
    <mergeCell ref="F29:J29"/>
    <mergeCell ref="K29:L29"/>
    <mergeCell ref="A30:C30"/>
    <mergeCell ref="D30:E30"/>
    <mergeCell ref="F30:J30"/>
    <mergeCell ref="K30:L30"/>
    <mergeCell ref="A31:C31"/>
    <mergeCell ref="D31:E31"/>
    <mergeCell ref="F31:J31"/>
    <mergeCell ref="K31:L31"/>
    <mergeCell ref="A32:B32"/>
    <mergeCell ref="C32:L32"/>
    <mergeCell ref="A33:L33"/>
  </mergeCells>
  <dataValidations count="8">
    <dataValidation type="list" allowBlank="1" showInputMessage="1" showErrorMessage="1" sqref="D4:L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D5:L5 D28:E29 D30:E31">
      <formula1>1E-33</formula1>
      <formula2>9.99999999999999E+33</formula2>
    </dataValidation>
    <dataValidation type="decimal" operator="between" allowBlank="1" showInputMessage="1" showErrorMessage="1" sqref="D10:L10">
      <formula1>1E-34</formula1>
      <formula2>9.99999999999999E+33</formula2>
    </dataValidation>
    <dataValidation type="decimal" operator="between" allowBlank="1" showInputMessage="1" showErrorMessage="1" sqref="D19:L19">
      <formula1>-9.99999999999999E+29</formula1>
      <formula2>9.99999999999999E+25</formula2>
    </dataValidation>
    <dataValidation type="decimal" operator="between" allowBlank="1" showInputMessage="1" showErrorMessage="1" sqref="B21 D21 F21 J21 L21 B22 D22 F22 J22 L22 B25:B26 D23:D26 F25:F26 H21:H26 J25:J26 L25:L26">
      <formula1>-9.99999999999999E+22</formula1>
      <formula2>9.99999999999999E+34</formula2>
    </dataValidation>
    <dataValidation type="decimal" operator="between" allowBlank="1" showInputMessage="1" showErrorMessage="1" sqref="B23:B24 F23:F24 J23:J24 L23:L24 D16:L17">
      <formula1>0</formula1>
      <formula2>9.99999999999999E+34</formula2>
    </dataValidation>
    <dataValidation type="decimal" operator="between" allowBlank="1" showInputMessage="1" showErrorMessage="1" sqref="K27:K31">
      <formula1>-9.99999999999999E+25</formula1>
      <formula2>9.99999999999999E+34</formula2>
    </dataValidation>
    <dataValidation type="decimal" operator="between" allowBlank="1" showInputMessage="1" showErrorMessage="1" sqref="D11:L13">
      <formula1>0</formula1>
      <formula2>9.99999999999999E+22</formula2>
    </dataValidation>
  </dataValidations>
  <printOptions horizontalCentered="1"/>
  <pageMargins left="0.511811023622047" right="0.511811023622047" top="0.551181102362205" bottom="0.551181102362205" header="0.31496062992126" footer="0.31496062992126"/>
  <pageSetup paperSize="9" scale="64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6" master="" otherUserPermission="visible">
    <arrUserId title="区域3" rangeCreator="" othersAccessPermission="edit"/>
    <arrUserId title="区域1" rangeCreator="" othersAccessPermission="edit"/>
    <arrUserId title="区域1_1" rangeCreator="" othersAccessPermission="edit"/>
    <arrUserId title="区域1_5" rangeCreator="" othersAccessPermission="edit"/>
    <arrUserId title="区域1_8" rangeCreator="" othersAccessPermission="edit"/>
    <arrUserId title="区域1_9" rangeCreator="" othersAccessPermission="edit"/>
    <arrUserId title="区域1_10" rangeCreator="" othersAccessPermission="edit"/>
    <arrUserId title="区域1_11" rangeCreator="" othersAccessPermission="edit"/>
    <arrUserId title="区域1_12" rangeCreator="" othersAccessPermission="edit"/>
    <arrUserId title="区域1_13" rangeCreator="" othersAccessPermission="edit"/>
    <arrUserId title="区域1_14" rangeCreator="" othersAccessPermission="edit"/>
    <arrUserId title="区域1_17" rangeCreator="" othersAccessPermission="edit"/>
    <arrUserId title="区域1_18" rangeCreator="" othersAccessPermission="edit"/>
    <arrUserId title="区域1_19" rangeCreator="" othersAccessPermission="edit"/>
    <arrUserId title="区域1_20" rangeCreator="" othersAccessPermission="edit"/>
    <arrUserId title="区域1_21" rangeCreator="" othersAccessPermission="edit"/>
    <arrUserId title="区域1_22" rangeCreator="" othersAccessPermission="edit"/>
    <arrUserId title="区域1_26" rangeCreator="" othersAccessPermission="edit"/>
    <arrUserId title="区域1_28" rangeCreator="" othersAccessPermission="edit"/>
    <arrUserId title="区域1_1_2" rangeCreator="" othersAccessPermission="edit"/>
    <arrUserId title="区域1_29" rangeCreator="" othersAccessPermission="edit"/>
    <arrUserId title="区域1_7" rangeCreator="" othersAccessPermission="edit"/>
    <arrUserId title="区域1_15" rangeCreator="" othersAccessPermission="edit"/>
    <arrUserId title="区域1_16" rangeCreator="" othersAccessPermission="edit"/>
    <arrUserId title="区域1_31" rangeCreator="" othersAccessPermission="edit"/>
    <arrUserId title="区域1_33" rangeCreator="" othersAccessPermission="edit"/>
    <arrUserId title="区域1_3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12.唐波</cp:lastModifiedBy>
  <dcterms:created xsi:type="dcterms:W3CDTF">2006-09-13T19:21:00Z</dcterms:created>
  <cp:lastPrinted>2023-01-06T13:54:00Z</cp:lastPrinted>
  <dcterms:modified xsi:type="dcterms:W3CDTF">2025-07-22T15:01:17Z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86A4415E5A744B6DB6D17C5C9687F7D8</vt:lpwstr>
  </property>
</Properties>
</file>